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8960" windowHeight="11835"/>
  </bookViews>
  <sheets>
    <sheet name="ورقة1" sheetId="1" r:id="rId1"/>
    <sheet name="ورقة2" sheetId="2" r:id="rId2"/>
    <sheet name="ورقة3" sheetId="3" r:id="rId3"/>
  </sheets>
  <calcPr calcId="124519"/>
</workbook>
</file>

<file path=xl/calcChain.xml><?xml version="1.0" encoding="utf-8"?>
<calcChain xmlns="http://schemas.openxmlformats.org/spreadsheetml/2006/main">
  <c r="Q27" i="1"/>
  <c r="Q26"/>
  <c r="Q22"/>
  <c r="Q21"/>
  <c r="Q25"/>
  <c r="Q20"/>
  <c r="W16"/>
  <c r="U16" s="1"/>
  <c r="V16" s="1"/>
  <c r="W15"/>
  <c r="U15" s="1"/>
  <c r="V15" s="1"/>
  <c r="W14"/>
  <c r="U14" s="1"/>
  <c r="V14" s="1"/>
  <c r="F16"/>
  <c r="G16" s="1"/>
  <c r="F15"/>
  <c r="G15" s="1"/>
  <c r="F14"/>
  <c r="G14" s="1"/>
  <c r="H16"/>
  <c r="H15"/>
  <c r="H14"/>
  <c r="B27"/>
  <c r="B26"/>
  <c r="B22"/>
  <c r="B21"/>
  <c r="B25"/>
  <c r="B20"/>
</calcChain>
</file>

<file path=xl/sharedStrings.xml><?xml version="1.0" encoding="utf-8"?>
<sst xmlns="http://schemas.openxmlformats.org/spreadsheetml/2006/main" count="95" uniqueCount="51">
  <si>
    <t xml:space="preserve">FX Borssa RISK MANAGEMENT </t>
  </si>
  <si>
    <t xml:space="preserve">Account </t>
  </si>
  <si>
    <t>$</t>
  </si>
  <si>
    <t>Max Risk</t>
  </si>
  <si>
    <t>%</t>
  </si>
  <si>
    <t>Enter</t>
  </si>
  <si>
    <t>SL</t>
  </si>
  <si>
    <t>TP</t>
  </si>
  <si>
    <t>from</t>
  </si>
  <si>
    <t>Tp</t>
  </si>
  <si>
    <t>From</t>
  </si>
  <si>
    <t>Lot size</t>
  </si>
  <si>
    <t>full margin</t>
  </si>
  <si>
    <t>same risk</t>
  </si>
  <si>
    <t>set here your account balance</t>
  </si>
  <si>
    <t>set here your Max risk percentage</t>
  </si>
  <si>
    <t>here enter your poit to start trade</t>
  </si>
  <si>
    <t>enter here your stop lose points</t>
  </si>
  <si>
    <t>enter here your take profit points</t>
  </si>
  <si>
    <t xml:space="preserve">ضع هنا المبلغ المتاح للتداول في حسابك </t>
  </si>
  <si>
    <t>ضع هنا حجم المخاطرة المطلوب</t>
  </si>
  <si>
    <t xml:space="preserve">هنا تضع سعر الدخول للصفقه المراده </t>
  </si>
  <si>
    <t xml:space="preserve">هنا تضع حجم نقاط وقف الخسارة المراد من الصفقه </t>
  </si>
  <si>
    <t xml:space="preserve">هنا تضع حجم نقاط الربح المراد من الصفقه </t>
  </si>
  <si>
    <t>IF Buy</t>
  </si>
  <si>
    <t>IF Sell</t>
  </si>
  <si>
    <t>Your order details</t>
  </si>
  <si>
    <t>Risk Calculator</t>
  </si>
  <si>
    <t>Level</t>
  </si>
  <si>
    <t>Max Lose</t>
  </si>
  <si>
    <t>MT4</t>
  </si>
  <si>
    <t>US Dolar</t>
  </si>
  <si>
    <t>يمكنك استخدام هذه الأوامر
 في حالة الشراء
You can use this
order in case of buy</t>
  </si>
  <si>
    <t>يمكنك استخدام هذه الأوامر
 في حالة البيع
You can use this
order in case of sell</t>
  </si>
  <si>
    <t xml:space="preserve">هذا الجزء سوف يتجدد تلقائيا بعد ادراج المدخلات السابقه This part will be shown automatically after you fill last part </t>
  </si>
  <si>
    <t>هذه الخانه توضح حجم العقد المستخدم كما يكون ببرنامج 
MT4 
In this you can use this amount in 
MT4</t>
  </si>
  <si>
    <t>هذه الخانه توضح حجم العقد المستخدم 
بالعملة الأمريكية 
In this you can see the pip amount in 
US Dollar</t>
  </si>
  <si>
    <t>هذه الخانة توضح اقصى حجم للخساره يتم في حالة 
استخدام اى من مستويات المخاطرة المتاحه 
In this you can see the max lose done
from using any level of risk shown</t>
  </si>
  <si>
    <t>please enter the data Below for 2 digits currencies</t>
  </si>
  <si>
    <t>من فضلك قم بملىء الخانات التاليه للعملات ذات الرقمين العشرين فقط</t>
  </si>
  <si>
    <t>للتواصل</t>
  </si>
  <si>
    <t>mail : Info@fxborssa.com</t>
  </si>
  <si>
    <t>Facebook : sherifkhorshied</t>
  </si>
  <si>
    <t>facebook2 : fxborsssa</t>
  </si>
  <si>
    <t>web : www.fxborssa.com</t>
  </si>
  <si>
    <t xml:space="preserve">هذا الملف خاص بالكورس التداول الاحترافي لسوق العملات للأستاذ شريف خورشيد </t>
  </si>
  <si>
    <t>web2 : www.sherifkhorshied.com</t>
  </si>
  <si>
    <t>half margin</t>
  </si>
  <si>
    <t>من فضلك قم بملىء الخانات التاليه للعملات ذات الأربعه و الخمسة ارقام عشرية</t>
  </si>
  <si>
    <t>please enter the data Below for 4 and 5 digits currencies</t>
  </si>
  <si>
    <t>youtube : fxborssa</t>
  </si>
</sst>
</file>

<file path=xl/styles.xml><?xml version="1.0" encoding="utf-8"?>
<styleSheet xmlns="http://schemas.openxmlformats.org/spreadsheetml/2006/main">
  <numFmts count="2">
    <numFmt numFmtId="164" formatCode="0.0000"/>
    <numFmt numFmtId="165" formatCode="#,##0.00000"/>
  </numFmts>
  <fonts count="19">
    <font>
      <sz val="11"/>
      <color theme="1"/>
      <name val="Arial"/>
      <family val="2"/>
      <charset val="178"/>
      <scheme val="minor"/>
    </font>
    <font>
      <b/>
      <sz val="11"/>
      <color rgb="FFFF0000"/>
      <name val="Arial"/>
      <family val="2"/>
      <scheme val="minor"/>
    </font>
    <font>
      <b/>
      <sz val="11"/>
      <color rgb="FF00B050"/>
      <name val="Arial"/>
      <family val="2"/>
      <scheme val="minor"/>
    </font>
    <font>
      <b/>
      <sz val="11"/>
      <color rgb="FF0070C0"/>
      <name val="Arial"/>
      <family val="2"/>
      <scheme val="minor"/>
    </font>
    <font>
      <b/>
      <sz val="11"/>
      <color rgb="FF002060"/>
      <name val="Arial"/>
      <family val="2"/>
      <scheme val="minor"/>
    </font>
    <font>
      <b/>
      <sz val="11"/>
      <color theme="3" tint="-0.249977111117893"/>
      <name val="Arial"/>
      <family val="2"/>
      <scheme val="minor"/>
    </font>
    <font>
      <b/>
      <sz val="11"/>
      <color theme="1"/>
      <name val="Arial"/>
      <family val="2"/>
      <scheme val="minor"/>
    </font>
    <font>
      <b/>
      <sz val="11"/>
      <color rgb="FFC00000"/>
      <name val="Arial"/>
      <family val="2"/>
      <scheme val="minor"/>
    </font>
    <font>
      <b/>
      <sz val="11"/>
      <name val="Arial"/>
      <family val="2"/>
      <scheme val="minor"/>
    </font>
    <font>
      <b/>
      <sz val="14"/>
      <color theme="1"/>
      <name val="Arial"/>
      <family val="2"/>
      <scheme val="minor"/>
    </font>
    <font>
      <b/>
      <sz val="11"/>
      <color theme="7" tint="-0.249977111117893"/>
      <name val="Arial"/>
      <family val="2"/>
      <scheme val="minor"/>
    </font>
    <font>
      <sz val="12"/>
      <color rgb="FF002060"/>
      <name val="Arial"/>
      <family val="2"/>
      <scheme val="minor"/>
    </font>
    <font>
      <b/>
      <sz val="12"/>
      <color rgb="FF002060"/>
      <name val="Arial"/>
      <family val="2"/>
      <scheme val="minor"/>
    </font>
    <font>
      <b/>
      <sz val="20"/>
      <color rgb="FFFF0000"/>
      <name val="Arial"/>
      <family val="2"/>
      <scheme val="minor"/>
    </font>
    <font>
      <b/>
      <sz val="20"/>
      <color rgb="FF002060"/>
      <name val="Arial"/>
      <family val="2"/>
      <scheme val="minor"/>
    </font>
    <font>
      <u/>
      <sz val="9.9"/>
      <color theme="10"/>
      <name val="Arial"/>
      <family val="2"/>
      <charset val="178"/>
    </font>
    <font>
      <u/>
      <sz val="14"/>
      <color theme="10"/>
      <name val="Arial"/>
      <family val="2"/>
      <charset val="178"/>
    </font>
    <font>
      <u/>
      <sz val="16"/>
      <color theme="10"/>
      <name val="Arial"/>
      <family val="2"/>
      <charset val="178"/>
    </font>
    <font>
      <b/>
      <sz val="26"/>
      <color rgb="FFFF0000"/>
      <name val="Arial"/>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82">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3" fillId="4" borderId="0" xfId="0" applyFont="1" applyFill="1" applyAlignment="1">
      <alignment horizontal="center" vertical="center"/>
    </xf>
    <xf numFmtId="0" fontId="1" fillId="5" borderId="0" xfId="0" applyFont="1" applyFill="1" applyAlignment="1">
      <alignment horizontal="center" vertical="center"/>
    </xf>
    <xf numFmtId="0" fontId="0" fillId="0" borderId="3" xfId="0" applyBorder="1"/>
    <xf numFmtId="0" fontId="1" fillId="0" borderId="3" xfId="0" applyFont="1" applyBorder="1" applyAlignment="1">
      <alignment horizontal="center" vertical="center"/>
    </xf>
    <xf numFmtId="0" fontId="0" fillId="0" borderId="0" xfId="0" applyBorder="1"/>
    <xf numFmtId="0" fontId="0" fillId="0" borderId="8" xfId="0" applyBorder="1"/>
    <xf numFmtId="0" fontId="10" fillId="0" borderId="8" xfId="0" applyFont="1" applyBorder="1" applyAlignment="1">
      <alignment horizontal="center" vertical="center"/>
    </xf>
    <xf numFmtId="0" fontId="1"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pplyAlignment="1">
      <alignment horizontal="center" vertical="center"/>
    </xf>
    <xf numFmtId="0" fontId="4" fillId="0" borderId="1" xfId="0" applyFont="1" applyBorder="1" applyAlignment="1">
      <alignment horizontal="center" vertical="center"/>
    </xf>
    <xf numFmtId="0" fontId="1" fillId="0" borderId="11" xfId="0" applyFont="1" applyBorder="1" applyAlignment="1">
      <alignment horizontal="center" vertical="center"/>
    </xf>
    <xf numFmtId="4" fontId="3" fillId="0" borderId="0" xfId="0" applyNumberFormat="1" applyFont="1" applyAlignment="1">
      <alignment horizontal="center" vertical="center"/>
    </xf>
    <xf numFmtId="4" fontId="0" fillId="0" borderId="0" xfId="0" applyNumberFormat="1"/>
    <xf numFmtId="4" fontId="1" fillId="0" borderId="0" xfId="0" applyNumberFormat="1" applyFont="1" applyAlignment="1">
      <alignment horizontal="center" vertical="center"/>
    </xf>
    <xf numFmtId="0" fontId="0" fillId="6" borderId="0" xfId="0" applyFill="1" applyAlignment="1"/>
    <xf numFmtId="0" fontId="6"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2" fontId="6" fillId="0" borderId="13"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165" fontId="6" fillId="0" borderId="13" xfId="0" applyNumberFormat="1" applyFont="1" applyBorder="1" applyAlignment="1" applyProtection="1">
      <alignment horizontal="center" vertical="center"/>
      <protection locked="0"/>
    </xf>
    <xf numFmtId="3" fontId="1" fillId="0" borderId="1" xfId="0" applyNumberFormat="1"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165" fontId="3" fillId="0" borderId="0" xfId="0" applyNumberFormat="1" applyFont="1" applyAlignment="1">
      <alignment horizontal="center" vertical="center"/>
    </xf>
    <xf numFmtId="165" fontId="0" fillId="0" borderId="0" xfId="0" applyNumberFormat="1"/>
    <xf numFmtId="165" fontId="1" fillId="0" borderId="0" xfId="0" applyNumberFormat="1" applyFont="1" applyAlignment="1">
      <alignment horizontal="center" vertical="center"/>
    </xf>
    <xf numFmtId="1" fontId="6" fillId="0" borderId="10" xfId="0" applyNumberFormat="1" applyFont="1" applyBorder="1" applyAlignment="1" applyProtection="1">
      <alignment horizontal="center" vertical="center"/>
      <protection locked="0"/>
    </xf>
    <xf numFmtId="0" fontId="14" fillId="0" borderId="0" xfId="0" applyFont="1" applyAlignment="1">
      <alignment horizontal="center" vertical="center"/>
    </xf>
    <xf numFmtId="0" fontId="13" fillId="0" borderId="0" xfId="0" applyFont="1" applyBorder="1" applyAlignment="1">
      <alignment horizontal="center" vertical="center"/>
    </xf>
    <xf numFmtId="0" fontId="4" fillId="0" borderId="0" xfId="0" applyFont="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12" fillId="3" borderId="14"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0" xfId="0" applyFont="1" applyFill="1" applyBorder="1" applyAlignment="1">
      <alignment horizontal="center" vertical="center"/>
    </xf>
    <xf numFmtId="0" fontId="8" fillId="3" borderId="10" xfId="0" applyFont="1" applyFill="1" applyBorder="1" applyAlignment="1">
      <alignment horizontal="center" vertical="center"/>
    </xf>
    <xf numFmtId="0" fontId="0" fillId="0" borderId="14" xfId="0" applyBorder="1"/>
    <xf numFmtId="0" fontId="0" fillId="0" borderId="11" xfId="0" applyBorder="1"/>
    <xf numFmtId="0" fontId="0" fillId="6" borderId="0" xfId="0" applyFill="1" applyAlignment="1">
      <alignment horizontal="center" vertical="center"/>
    </xf>
    <xf numFmtId="0" fontId="0" fillId="6" borderId="0" xfId="0" applyFill="1" applyAlignment="1">
      <alignment horizontal="center"/>
    </xf>
    <xf numFmtId="0" fontId="16" fillId="0" borderId="0" xfId="1" applyNumberFormat="1" applyFont="1" applyBorder="1" applyAlignment="1" applyProtection="1">
      <alignment horizontal="center" vertical="center" wrapText="1"/>
      <protection locked="0"/>
    </xf>
    <xf numFmtId="0" fontId="16" fillId="0" borderId="15" xfId="1" applyNumberFormat="1" applyFont="1" applyBorder="1" applyAlignment="1" applyProtection="1">
      <alignment horizontal="center" vertical="center" wrapText="1"/>
      <protection locked="0"/>
    </xf>
    <xf numFmtId="0" fontId="0" fillId="0" borderId="0" xfId="0" applyNumberFormat="1" applyProtection="1">
      <protection locked="0"/>
    </xf>
    <xf numFmtId="0" fontId="17" fillId="0" borderId="0" xfId="1" applyNumberFormat="1" applyFont="1" applyBorder="1" applyAlignment="1" applyProtection="1">
      <alignment horizontal="center" vertical="center" wrapText="1"/>
      <protection locked="0"/>
    </xf>
    <xf numFmtId="0" fontId="17" fillId="0" borderId="15" xfId="1" applyNumberFormat="1" applyFont="1" applyBorder="1" applyAlignment="1" applyProtection="1">
      <alignment horizontal="center" vertical="center" wrapText="1"/>
      <protection locked="0"/>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86551</xdr:colOff>
      <xdr:row>5</xdr:row>
      <xdr:rowOff>144463</xdr:rowOff>
    </xdr:from>
    <xdr:to>
      <xdr:col>3</xdr:col>
      <xdr:colOff>590551</xdr:colOff>
      <xdr:row>5</xdr:row>
      <xdr:rowOff>144463</xdr:rowOff>
    </xdr:to>
    <xdr:cxnSp macro="">
      <xdr:nvCxnSpPr>
        <xdr:cNvPr id="3" name="رابط كسهم مستقيم 2"/>
        <xdr:cNvCxnSpPr/>
      </xdr:nvCxnSpPr>
      <xdr:spPr>
        <a:xfrm rot="10800000">
          <a:off x="2458276" y="1106488"/>
          <a:ext cx="504000" cy="0"/>
        </a:xfrm>
        <a:prstGeom prst="straightConnector1">
          <a:avLst/>
        </a:prstGeom>
        <a:ln w="38100">
          <a:solidFill>
            <a:srgbClr val="FF0000"/>
          </a:solidFill>
          <a:prstDash val="sysDot"/>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95253</xdr:colOff>
      <xdr:row>6</xdr:row>
      <xdr:rowOff>152400</xdr:rowOff>
    </xdr:from>
    <xdr:to>
      <xdr:col>3</xdr:col>
      <xdr:colOff>600076</xdr:colOff>
      <xdr:row>6</xdr:row>
      <xdr:rowOff>153988</xdr:rowOff>
    </xdr:to>
    <xdr:cxnSp macro="">
      <xdr:nvCxnSpPr>
        <xdr:cNvPr id="5" name="رابط كسهم مستقيم 4"/>
        <xdr:cNvCxnSpPr/>
      </xdr:nvCxnSpPr>
      <xdr:spPr>
        <a:xfrm rot="10800000">
          <a:off x="2466978" y="1400175"/>
          <a:ext cx="504823" cy="1588"/>
        </a:xfrm>
        <a:prstGeom prst="straightConnector1">
          <a:avLst/>
        </a:prstGeom>
        <a:ln w="38100">
          <a:solidFill>
            <a:srgbClr val="FF0000"/>
          </a:solidFill>
          <a:prstDash val="sysDot"/>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85728</xdr:colOff>
      <xdr:row>7</xdr:row>
      <xdr:rowOff>152400</xdr:rowOff>
    </xdr:from>
    <xdr:to>
      <xdr:col>3</xdr:col>
      <xdr:colOff>590551</xdr:colOff>
      <xdr:row>7</xdr:row>
      <xdr:rowOff>153988</xdr:rowOff>
    </xdr:to>
    <xdr:cxnSp macro="">
      <xdr:nvCxnSpPr>
        <xdr:cNvPr id="6" name="رابط كسهم مستقيم 5"/>
        <xdr:cNvCxnSpPr/>
      </xdr:nvCxnSpPr>
      <xdr:spPr>
        <a:xfrm rot="10800000">
          <a:off x="2457453" y="1714500"/>
          <a:ext cx="504823" cy="1588"/>
        </a:xfrm>
        <a:prstGeom prst="straightConnector1">
          <a:avLst/>
        </a:prstGeom>
        <a:ln w="38100">
          <a:solidFill>
            <a:srgbClr val="FF0000"/>
          </a:solidFill>
          <a:prstDash val="sysDot"/>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85728</xdr:colOff>
      <xdr:row>8</xdr:row>
      <xdr:rowOff>152400</xdr:rowOff>
    </xdr:from>
    <xdr:to>
      <xdr:col>3</xdr:col>
      <xdr:colOff>590551</xdr:colOff>
      <xdr:row>8</xdr:row>
      <xdr:rowOff>153988</xdr:rowOff>
    </xdr:to>
    <xdr:cxnSp macro="">
      <xdr:nvCxnSpPr>
        <xdr:cNvPr id="7" name="رابط كسهم مستقيم 6"/>
        <xdr:cNvCxnSpPr/>
      </xdr:nvCxnSpPr>
      <xdr:spPr>
        <a:xfrm rot="10800000">
          <a:off x="2457453" y="2028825"/>
          <a:ext cx="504823" cy="1588"/>
        </a:xfrm>
        <a:prstGeom prst="straightConnector1">
          <a:avLst/>
        </a:prstGeom>
        <a:ln w="38100">
          <a:solidFill>
            <a:srgbClr val="FF0000"/>
          </a:solidFill>
          <a:prstDash val="sysDot"/>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85728</xdr:colOff>
      <xdr:row>9</xdr:row>
      <xdr:rowOff>152400</xdr:rowOff>
    </xdr:from>
    <xdr:to>
      <xdr:col>3</xdr:col>
      <xdr:colOff>590551</xdr:colOff>
      <xdr:row>9</xdr:row>
      <xdr:rowOff>153988</xdr:rowOff>
    </xdr:to>
    <xdr:cxnSp macro="">
      <xdr:nvCxnSpPr>
        <xdr:cNvPr id="8" name="رابط كسهم مستقيم 7"/>
        <xdr:cNvCxnSpPr/>
      </xdr:nvCxnSpPr>
      <xdr:spPr>
        <a:xfrm rot="10800000">
          <a:off x="2457453" y="2343150"/>
          <a:ext cx="504823" cy="1588"/>
        </a:xfrm>
        <a:prstGeom prst="straightConnector1">
          <a:avLst/>
        </a:prstGeom>
        <a:ln w="38100">
          <a:solidFill>
            <a:srgbClr val="FF0000"/>
          </a:solidFill>
          <a:prstDash val="sysDot"/>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85725</xdr:colOff>
      <xdr:row>19</xdr:row>
      <xdr:rowOff>66675</xdr:rowOff>
    </xdr:from>
    <xdr:to>
      <xdr:col>3</xdr:col>
      <xdr:colOff>600075</xdr:colOff>
      <xdr:row>20</xdr:row>
      <xdr:rowOff>209550</xdr:rowOff>
    </xdr:to>
    <xdr:sp macro="" textlink="">
      <xdr:nvSpPr>
        <xdr:cNvPr id="9" name="سهم إلى اليسار 8"/>
        <xdr:cNvSpPr/>
      </xdr:nvSpPr>
      <xdr:spPr>
        <a:xfrm>
          <a:off x="2457450" y="4867275"/>
          <a:ext cx="514350" cy="3905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ctr"/>
          <a:endParaRPr lang="ar-EG" sz="1100"/>
        </a:p>
      </xdr:txBody>
    </xdr:sp>
    <xdr:clientData/>
  </xdr:twoCellAnchor>
  <xdr:twoCellAnchor>
    <xdr:from>
      <xdr:col>3</xdr:col>
      <xdr:colOff>95250</xdr:colOff>
      <xdr:row>24</xdr:row>
      <xdr:rowOff>9525</xdr:rowOff>
    </xdr:from>
    <xdr:to>
      <xdr:col>3</xdr:col>
      <xdr:colOff>609600</xdr:colOff>
      <xdr:row>25</xdr:row>
      <xdr:rowOff>152400</xdr:rowOff>
    </xdr:to>
    <xdr:sp macro="" textlink="">
      <xdr:nvSpPr>
        <xdr:cNvPr id="10" name="سهم إلى اليسار 9"/>
        <xdr:cNvSpPr/>
      </xdr:nvSpPr>
      <xdr:spPr>
        <a:xfrm>
          <a:off x="2466975" y="6048375"/>
          <a:ext cx="514350" cy="3905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rtlCol="1" anchor="ctr"/>
        <a:lstStyle/>
        <a:p>
          <a:pPr algn="ctr"/>
          <a:endParaRPr lang="ar-EG"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5</xdr:col>
      <xdr:colOff>361950</xdr:colOff>
      <xdr:row>16</xdr:row>
      <xdr:rowOff>9524</xdr:rowOff>
    </xdr:from>
    <xdr:to>
      <xdr:col>7</xdr:col>
      <xdr:colOff>219075</xdr:colOff>
      <xdr:row>21</xdr:row>
      <xdr:rowOff>161923</xdr:rowOff>
    </xdr:to>
    <xdr:cxnSp macro="">
      <xdr:nvCxnSpPr>
        <xdr:cNvPr id="22" name="رابط منحني 21"/>
        <xdr:cNvCxnSpPr/>
      </xdr:nvCxnSpPr>
      <xdr:spPr>
        <a:xfrm rot="16200000" flipH="1">
          <a:off x="4024313" y="4176711"/>
          <a:ext cx="1390649" cy="1228725"/>
        </a:xfrm>
        <a:prstGeom prst="curvedConnector3">
          <a:avLst>
            <a:gd name="adj1" fmla="val 50000"/>
          </a:avLst>
        </a:prstGeom>
        <a:ln w="3810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16</xdr:row>
      <xdr:rowOff>19050</xdr:rowOff>
    </xdr:from>
    <xdr:to>
      <xdr:col>7</xdr:col>
      <xdr:colOff>619125</xdr:colOff>
      <xdr:row>18</xdr:row>
      <xdr:rowOff>76200</xdr:rowOff>
    </xdr:to>
    <xdr:cxnSp macro="">
      <xdr:nvCxnSpPr>
        <xdr:cNvPr id="25" name="رابط منحني 24"/>
        <xdr:cNvCxnSpPr/>
      </xdr:nvCxnSpPr>
      <xdr:spPr>
        <a:xfrm>
          <a:off x="4772025" y="4219575"/>
          <a:ext cx="962025" cy="552450"/>
        </a:xfrm>
        <a:prstGeom prst="curvedConnector3">
          <a:avLst>
            <a:gd name="adj1" fmla="val 50000"/>
          </a:avLst>
        </a:prstGeom>
        <a:ln w="3810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12</xdr:row>
      <xdr:rowOff>209550</xdr:rowOff>
    </xdr:from>
    <xdr:to>
      <xdr:col>9</xdr:col>
      <xdr:colOff>666750</xdr:colOff>
      <xdr:row>13</xdr:row>
      <xdr:rowOff>171450</xdr:rowOff>
    </xdr:to>
    <xdr:cxnSp macro="">
      <xdr:nvCxnSpPr>
        <xdr:cNvPr id="30" name="رابط منحني 29"/>
        <xdr:cNvCxnSpPr/>
      </xdr:nvCxnSpPr>
      <xdr:spPr>
        <a:xfrm flipV="1">
          <a:off x="6534150" y="3419475"/>
          <a:ext cx="619125" cy="209550"/>
        </a:xfrm>
        <a:prstGeom prst="curvedConnector3">
          <a:avLst>
            <a:gd name="adj1" fmla="val 50000"/>
          </a:avLst>
        </a:prstGeom>
        <a:ln w="3810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86551</xdr:colOff>
      <xdr:row>5</xdr:row>
      <xdr:rowOff>144463</xdr:rowOff>
    </xdr:from>
    <xdr:to>
      <xdr:col>18</xdr:col>
      <xdr:colOff>590551</xdr:colOff>
      <xdr:row>5</xdr:row>
      <xdr:rowOff>144463</xdr:rowOff>
    </xdr:to>
    <xdr:cxnSp macro="">
      <xdr:nvCxnSpPr>
        <xdr:cNvPr id="53" name="رابط كسهم مستقيم 52"/>
        <xdr:cNvCxnSpPr/>
      </xdr:nvCxnSpPr>
      <xdr:spPr>
        <a:xfrm rot="10800000">
          <a:off x="2458276" y="1220788"/>
          <a:ext cx="504000" cy="0"/>
        </a:xfrm>
        <a:prstGeom prst="straightConnector1">
          <a:avLst/>
        </a:prstGeom>
        <a:ln w="38100">
          <a:solidFill>
            <a:srgbClr val="FF0000"/>
          </a:solidFill>
          <a:prstDash val="sysDot"/>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95253</xdr:colOff>
      <xdr:row>6</xdr:row>
      <xdr:rowOff>152400</xdr:rowOff>
    </xdr:from>
    <xdr:to>
      <xdr:col>18</xdr:col>
      <xdr:colOff>600076</xdr:colOff>
      <xdr:row>6</xdr:row>
      <xdr:rowOff>153988</xdr:rowOff>
    </xdr:to>
    <xdr:cxnSp macro="">
      <xdr:nvCxnSpPr>
        <xdr:cNvPr id="54" name="رابط كسهم مستقيم 53"/>
        <xdr:cNvCxnSpPr/>
      </xdr:nvCxnSpPr>
      <xdr:spPr>
        <a:xfrm rot="10800000">
          <a:off x="2466978" y="1543050"/>
          <a:ext cx="504823" cy="1588"/>
        </a:xfrm>
        <a:prstGeom prst="straightConnector1">
          <a:avLst/>
        </a:prstGeom>
        <a:ln w="38100">
          <a:solidFill>
            <a:srgbClr val="FF0000"/>
          </a:solidFill>
          <a:prstDash val="sysDot"/>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85728</xdr:colOff>
      <xdr:row>7</xdr:row>
      <xdr:rowOff>152400</xdr:rowOff>
    </xdr:from>
    <xdr:to>
      <xdr:col>18</xdr:col>
      <xdr:colOff>590551</xdr:colOff>
      <xdr:row>7</xdr:row>
      <xdr:rowOff>153988</xdr:rowOff>
    </xdr:to>
    <xdr:cxnSp macro="">
      <xdr:nvCxnSpPr>
        <xdr:cNvPr id="55" name="رابط كسهم مستقيم 54"/>
        <xdr:cNvCxnSpPr/>
      </xdr:nvCxnSpPr>
      <xdr:spPr>
        <a:xfrm rot="10800000">
          <a:off x="2457453" y="1857375"/>
          <a:ext cx="504823" cy="1588"/>
        </a:xfrm>
        <a:prstGeom prst="straightConnector1">
          <a:avLst/>
        </a:prstGeom>
        <a:ln w="38100">
          <a:solidFill>
            <a:srgbClr val="FF0000"/>
          </a:solidFill>
          <a:prstDash val="sysDot"/>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85728</xdr:colOff>
      <xdr:row>8</xdr:row>
      <xdr:rowOff>152400</xdr:rowOff>
    </xdr:from>
    <xdr:to>
      <xdr:col>18</xdr:col>
      <xdr:colOff>590551</xdr:colOff>
      <xdr:row>8</xdr:row>
      <xdr:rowOff>153988</xdr:rowOff>
    </xdr:to>
    <xdr:cxnSp macro="">
      <xdr:nvCxnSpPr>
        <xdr:cNvPr id="56" name="رابط كسهم مستقيم 55"/>
        <xdr:cNvCxnSpPr/>
      </xdr:nvCxnSpPr>
      <xdr:spPr>
        <a:xfrm rot="10800000">
          <a:off x="2457453" y="2171700"/>
          <a:ext cx="504823" cy="1588"/>
        </a:xfrm>
        <a:prstGeom prst="straightConnector1">
          <a:avLst/>
        </a:prstGeom>
        <a:ln w="38100">
          <a:solidFill>
            <a:srgbClr val="FF0000"/>
          </a:solidFill>
          <a:prstDash val="sysDot"/>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85728</xdr:colOff>
      <xdr:row>9</xdr:row>
      <xdr:rowOff>152400</xdr:rowOff>
    </xdr:from>
    <xdr:to>
      <xdr:col>18</xdr:col>
      <xdr:colOff>590551</xdr:colOff>
      <xdr:row>9</xdr:row>
      <xdr:rowOff>153988</xdr:rowOff>
    </xdr:to>
    <xdr:cxnSp macro="">
      <xdr:nvCxnSpPr>
        <xdr:cNvPr id="57" name="رابط كسهم مستقيم 56"/>
        <xdr:cNvCxnSpPr/>
      </xdr:nvCxnSpPr>
      <xdr:spPr>
        <a:xfrm rot="10800000">
          <a:off x="2457453" y="2486025"/>
          <a:ext cx="504823" cy="1588"/>
        </a:xfrm>
        <a:prstGeom prst="straightConnector1">
          <a:avLst/>
        </a:prstGeom>
        <a:ln w="38100">
          <a:solidFill>
            <a:srgbClr val="FF0000"/>
          </a:solidFill>
          <a:prstDash val="sysDot"/>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85725</xdr:colOff>
      <xdr:row>19</xdr:row>
      <xdr:rowOff>66675</xdr:rowOff>
    </xdr:from>
    <xdr:to>
      <xdr:col>18</xdr:col>
      <xdr:colOff>600075</xdr:colOff>
      <xdr:row>20</xdr:row>
      <xdr:rowOff>209550</xdr:rowOff>
    </xdr:to>
    <xdr:sp macro="" textlink="">
      <xdr:nvSpPr>
        <xdr:cNvPr id="58" name="سهم إلى اليسار 57"/>
        <xdr:cNvSpPr/>
      </xdr:nvSpPr>
      <xdr:spPr>
        <a:xfrm>
          <a:off x="2457450" y="5010150"/>
          <a:ext cx="514350" cy="3905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ctr"/>
          <a:endParaRPr lang="ar-EG" sz="1100"/>
        </a:p>
      </xdr:txBody>
    </xdr:sp>
    <xdr:clientData/>
  </xdr:twoCellAnchor>
  <xdr:twoCellAnchor>
    <xdr:from>
      <xdr:col>18</xdr:col>
      <xdr:colOff>95250</xdr:colOff>
      <xdr:row>24</xdr:row>
      <xdr:rowOff>9525</xdr:rowOff>
    </xdr:from>
    <xdr:to>
      <xdr:col>18</xdr:col>
      <xdr:colOff>609600</xdr:colOff>
      <xdr:row>25</xdr:row>
      <xdr:rowOff>152400</xdr:rowOff>
    </xdr:to>
    <xdr:sp macro="" textlink="">
      <xdr:nvSpPr>
        <xdr:cNvPr id="59" name="سهم إلى اليسار 58"/>
        <xdr:cNvSpPr/>
      </xdr:nvSpPr>
      <xdr:spPr>
        <a:xfrm>
          <a:off x="2466975" y="6191250"/>
          <a:ext cx="514350" cy="3905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rtlCol="1" anchor="ctr"/>
        <a:lstStyle/>
        <a:p>
          <a:pPr algn="ctr"/>
          <a:endParaRPr lang="ar-EG"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361950</xdr:colOff>
      <xdr:row>16</xdr:row>
      <xdr:rowOff>9524</xdr:rowOff>
    </xdr:from>
    <xdr:to>
      <xdr:col>22</xdr:col>
      <xdr:colOff>219075</xdr:colOff>
      <xdr:row>21</xdr:row>
      <xdr:rowOff>161923</xdr:rowOff>
    </xdr:to>
    <xdr:cxnSp macro="">
      <xdr:nvCxnSpPr>
        <xdr:cNvPr id="60" name="رابط منحني 59"/>
        <xdr:cNvCxnSpPr/>
      </xdr:nvCxnSpPr>
      <xdr:spPr>
        <a:xfrm rot="16200000" flipH="1">
          <a:off x="4024313" y="4291011"/>
          <a:ext cx="1390649" cy="1228725"/>
        </a:xfrm>
        <a:prstGeom prst="curvedConnector3">
          <a:avLst>
            <a:gd name="adj1" fmla="val 50000"/>
          </a:avLst>
        </a:prstGeom>
        <a:ln w="3810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342900</xdr:colOff>
      <xdr:row>16</xdr:row>
      <xdr:rowOff>19050</xdr:rowOff>
    </xdr:from>
    <xdr:to>
      <xdr:col>22</xdr:col>
      <xdr:colOff>619125</xdr:colOff>
      <xdr:row>18</xdr:row>
      <xdr:rowOff>76200</xdr:rowOff>
    </xdr:to>
    <xdr:cxnSp macro="">
      <xdr:nvCxnSpPr>
        <xdr:cNvPr id="61" name="رابط منحني 60"/>
        <xdr:cNvCxnSpPr/>
      </xdr:nvCxnSpPr>
      <xdr:spPr>
        <a:xfrm>
          <a:off x="4772025" y="4219575"/>
          <a:ext cx="962025" cy="552450"/>
        </a:xfrm>
        <a:prstGeom prst="curvedConnector3">
          <a:avLst>
            <a:gd name="adj1" fmla="val 50000"/>
          </a:avLst>
        </a:prstGeom>
        <a:ln w="3810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12</xdr:row>
      <xdr:rowOff>209550</xdr:rowOff>
    </xdr:from>
    <xdr:to>
      <xdr:col>24</xdr:col>
      <xdr:colOff>666750</xdr:colOff>
      <xdr:row>13</xdr:row>
      <xdr:rowOff>171450</xdr:rowOff>
    </xdr:to>
    <xdr:cxnSp macro="">
      <xdr:nvCxnSpPr>
        <xdr:cNvPr id="62" name="رابط منحني 61"/>
        <xdr:cNvCxnSpPr/>
      </xdr:nvCxnSpPr>
      <xdr:spPr>
        <a:xfrm flipV="1">
          <a:off x="6534150" y="3419475"/>
          <a:ext cx="619125" cy="209550"/>
        </a:xfrm>
        <a:prstGeom prst="curvedConnector3">
          <a:avLst>
            <a:gd name="adj1" fmla="val 50000"/>
          </a:avLst>
        </a:prstGeom>
        <a:ln w="3810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635018</xdr:colOff>
      <xdr:row>0</xdr:row>
      <xdr:rowOff>21167</xdr:rowOff>
    </xdr:from>
    <xdr:to>
      <xdr:col>9</xdr:col>
      <xdr:colOff>656184</xdr:colOff>
      <xdr:row>2</xdr:row>
      <xdr:rowOff>349249</xdr:rowOff>
    </xdr:to>
    <xdr:pic>
      <xdr:nvPicPr>
        <xdr:cNvPr id="27" name="صورة 26" descr="fx borssa copy.jpg"/>
        <xdr:cNvPicPr>
          <a:picLocks noChangeAspect="1"/>
        </xdr:cNvPicPr>
      </xdr:nvPicPr>
      <xdr:blipFill>
        <a:blip xmlns:r="http://schemas.openxmlformats.org/officeDocument/2006/relationships" r:embed="rId1" cstate="print"/>
        <a:stretch>
          <a:fillRect/>
        </a:stretch>
      </xdr:blipFill>
      <xdr:spPr>
        <a:xfrm>
          <a:off x="635018" y="21167"/>
          <a:ext cx="6519333" cy="1090082"/>
        </a:xfrm>
        <a:prstGeom prst="rect">
          <a:avLst/>
        </a:prstGeom>
        <a:ln>
          <a:noFill/>
        </a:ln>
        <a:effectLst>
          <a:softEdge rad="12700"/>
        </a:effectLst>
      </xdr:spPr>
    </xdr:pic>
    <xdr:clientData/>
  </xdr:twoCellAnchor>
  <xdr:twoCellAnchor editAs="oneCell">
    <xdr:from>
      <xdr:col>19</xdr:col>
      <xdr:colOff>4252</xdr:colOff>
      <xdr:row>0</xdr:row>
      <xdr:rowOff>21166</xdr:rowOff>
    </xdr:from>
    <xdr:to>
      <xdr:col>28</xdr:col>
      <xdr:colOff>332335</xdr:colOff>
      <xdr:row>2</xdr:row>
      <xdr:rowOff>349248</xdr:rowOff>
    </xdr:to>
    <xdr:pic>
      <xdr:nvPicPr>
        <xdr:cNvPr id="28" name="صورة 27" descr="fx borssa copy.jpg"/>
        <xdr:cNvPicPr>
          <a:picLocks noChangeAspect="1"/>
        </xdr:cNvPicPr>
      </xdr:nvPicPr>
      <xdr:blipFill>
        <a:blip xmlns:r="http://schemas.openxmlformats.org/officeDocument/2006/relationships" r:embed="rId1" cstate="print"/>
        <a:stretch>
          <a:fillRect/>
        </a:stretch>
      </xdr:blipFill>
      <xdr:spPr>
        <a:xfrm>
          <a:off x="13296919" y="21166"/>
          <a:ext cx="6519333" cy="1090082"/>
        </a:xfrm>
        <a:prstGeom prst="rect">
          <a:avLst/>
        </a:prstGeom>
        <a:ln>
          <a:noFill/>
        </a:ln>
        <a:effectLst>
          <a:softEdge rad="12700"/>
        </a:effectLst>
      </xdr:spPr>
    </xdr:pic>
    <xdr:clientData/>
  </xdr:twoCellAnchor>
  <xdr:twoCellAnchor editAs="oneCell">
    <xdr:from>
      <xdr:col>12</xdr:col>
      <xdr:colOff>179917</xdr:colOff>
      <xdr:row>16</xdr:row>
      <xdr:rowOff>140971</xdr:rowOff>
    </xdr:from>
    <xdr:to>
      <xdr:col>13</xdr:col>
      <xdr:colOff>512931</xdr:colOff>
      <xdr:row>26</xdr:row>
      <xdr:rowOff>219850</xdr:rowOff>
    </xdr:to>
    <xdr:pic>
      <xdr:nvPicPr>
        <xdr:cNvPr id="29" name="صورة 28" descr="fx borssa copy.jpg"/>
        <xdr:cNvPicPr>
          <a:picLocks noChangeAspect="1"/>
        </xdr:cNvPicPr>
      </xdr:nvPicPr>
      <xdr:blipFill>
        <a:blip xmlns:r="http://schemas.openxmlformats.org/officeDocument/2006/relationships" r:embed="rId2" cstate="print"/>
        <a:stretch>
          <a:fillRect/>
        </a:stretch>
      </xdr:blipFill>
      <xdr:spPr>
        <a:xfrm rot="5400000">
          <a:off x="7995776" y="5660112"/>
          <a:ext cx="2513046" cy="1020930"/>
        </a:xfrm>
        <a:prstGeom prst="rect">
          <a:avLst/>
        </a:prstGeom>
        <a:ln>
          <a:noFill/>
        </a:ln>
        <a:effectLst>
          <a:softEdge rad="12700"/>
        </a:effectLst>
      </xdr:spPr>
    </xdr:pic>
    <xdr:clientData/>
  </xdr:twoCellAnchor>
  <xdr:twoCellAnchor editAs="oneCell">
    <xdr:from>
      <xdr:col>27</xdr:col>
      <xdr:colOff>258234</xdr:colOff>
      <xdr:row>16</xdr:row>
      <xdr:rowOff>145202</xdr:rowOff>
    </xdr:from>
    <xdr:to>
      <xdr:col>28</xdr:col>
      <xdr:colOff>591247</xdr:colOff>
      <xdr:row>26</xdr:row>
      <xdr:rowOff>224081</xdr:rowOff>
    </xdr:to>
    <xdr:pic>
      <xdr:nvPicPr>
        <xdr:cNvPr id="31" name="صورة 30" descr="fx borssa copy.jpg"/>
        <xdr:cNvPicPr>
          <a:picLocks noChangeAspect="1"/>
        </xdr:cNvPicPr>
      </xdr:nvPicPr>
      <xdr:blipFill>
        <a:blip xmlns:r="http://schemas.openxmlformats.org/officeDocument/2006/relationships" r:embed="rId2" cstate="print"/>
        <a:stretch>
          <a:fillRect/>
        </a:stretch>
      </xdr:blipFill>
      <xdr:spPr>
        <a:xfrm rot="5400000">
          <a:off x="18308176" y="5664343"/>
          <a:ext cx="2513046" cy="1020930"/>
        </a:xfrm>
        <a:prstGeom prst="rect">
          <a:avLst/>
        </a:prstGeom>
        <a:ln>
          <a:noFill/>
        </a:ln>
        <a:effectLst>
          <a:softEdge rad="12700"/>
        </a:effectLst>
      </xdr:spPr>
    </xdr:pic>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info@fxborssa.com" TargetMode="External"/><Relationship Id="rId7" Type="http://schemas.openxmlformats.org/officeDocument/2006/relationships/printerSettings" Target="../printerSettings/printerSettings1.bin"/><Relationship Id="rId2" Type="http://schemas.openxmlformats.org/officeDocument/2006/relationships/hyperlink" Target="http://sherifkhorshied.com/" TargetMode="External"/><Relationship Id="rId1" Type="http://schemas.openxmlformats.org/officeDocument/2006/relationships/hyperlink" Target="http://fxborssa.com/new/" TargetMode="External"/><Relationship Id="rId6" Type="http://schemas.openxmlformats.org/officeDocument/2006/relationships/hyperlink" Target="https://www.youtube.com/fxborssa" TargetMode="External"/><Relationship Id="rId5" Type="http://schemas.openxmlformats.org/officeDocument/2006/relationships/hyperlink" Target="https://www.facebook.com/fxborsssa/" TargetMode="External"/><Relationship Id="rId4" Type="http://schemas.openxmlformats.org/officeDocument/2006/relationships/hyperlink" Target="https://www.facebook.com/forex.sheree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C34"/>
  <sheetViews>
    <sheetView showGridLines="0" tabSelected="1" zoomScale="90" zoomScaleNormal="90" workbookViewId="0">
      <selection activeCell="Q7" sqref="Q7"/>
    </sheetView>
  </sheetViews>
  <sheetFormatPr defaultRowHeight="14.25"/>
  <cols>
    <col min="1" max="1" width="17.875" customWidth="1"/>
    <col min="2" max="2" width="11" customWidth="1"/>
    <col min="3" max="3" width="2.25" customWidth="1"/>
    <col min="14" max="14" width="9" customWidth="1"/>
    <col min="15" max="15" width="4.125" customWidth="1"/>
    <col min="16" max="16" width="17.875" customWidth="1"/>
    <col min="17" max="17" width="11" customWidth="1"/>
    <col min="18" max="18" width="2" customWidth="1"/>
  </cols>
  <sheetData>
    <row r="1" spans="1:29" ht="30" customHeight="1">
      <c r="A1" s="80"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1:29" ht="30" customHeight="1">
      <c r="A2" s="80"/>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row>
    <row r="3" spans="1:29" ht="30" customHeight="1" thickBot="1">
      <c r="A3" s="80"/>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row>
    <row r="4" spans="1:29" ht="24.75" customHeight="1" thickBot="1">
      <c r="A4" s="69" t="s">
        <v>49</v>
      </c>
      <c r="B4" s="67"/>
      <c r="C4" s="67"/>
      <c r="D4" s="67"/>
      <c r="E4" s="67"/>
      <c r="F4" s="67"/>
      <c r="G4" s="67"/>
      <c r="H4" s="67" t="s">
        <v>48</v>
      </c>
      <c r="I4" s="67"/>
      <c r="J4" s="67"/>
      <c r="K4" s="67"/>
      <c r="L4" s="67"/>
      <c r="M4" s="67"/>
      <c r="N4" s="68"/>
      <c r="O4" s="21"/>
      <c r="P4" s="69" t="s">
        <v>38</v>
      </c>
      <c r="Q4" s="67"/>
      <c r="R4" s="67"/>
      <c r="S4" s="67"/>
      <c r="T4" s="67"/>
      <c r="U4" s="67"/>
      <c r="V4" s="67"/>
      <c r="W4" s="67" t="s">
        <v>39</v>
      </c>
      <c r="X4" s="67"/>
      <c r="Y4" s="67"/>
      <c r="Z4" s="67"/>
      <c r="AA4" s="67"/>
      <c r="AB4" s="67"/>
      <c r="AC4" s="68"/>
    </row>
    <row r="5" spans="1:29" ht="15" thickBot="1">
      <c r="O5" s="21"/>
    </row>
    <row r="6" spans="1:29" ht="24.95" customHeight="1" thickBot="1">
      <c r="A6" s="16" t="s">
        <v>1</v>
      </c>
      <c r="B6" s="34">
        <v>2000</v>
      </c>
      <c r="C6" s="17" t="s">
        <v>2</v>
      </c>
      <c r="E6" s="64" t="s">
        <v>14</v>
      </c>
      <c r="F6" s="65"/>
      <c r="G6" s="65"/>
      <c r="H6" s="65"/>
      <c r="I6" s="65" t="s">
        <v>19</v>
      </c>
      <c r="J6" s="65"/>
      <c r="K6" s="65"/>
      <c r="L6" s="66"/>
      <c r="O6" s="21"/>
      <c r="P6" s="16" t="s">
        <v>1</v>
      </c>
      <c r="Q6" s="22">
        <v>2000</v>
      </c>
      <c r="R6" s="17" t="s">
        <v>2</v>
      </c>
      <c r="T6" s="64" t="s">
        <v>14</v>
      </c>
      <c r="U6" s="65"/>
      <c r="V6" s="65"/>
      <c r="W6" s="65"/>
      <c r="X6" s="65" t="s">
        <v>19</v>
      </c>
      <c r="Y6" s="65"/>
      <c r="Z6" s="65"/>
      <c r="AA6" s="66"/>
    </row>
    <row r="7" spans="1:29" ht="24.95" customHeight="1" thickBot="1">
      <c r="A7" s="16" t="s">
        <v>3</v>
      </c>
      <c r="B7" s="27">
        <v>10</v>
      </c>
      <c r="C7" s="17" t="s">
        <v>4</v>
      </c>
      <c r="E7" s="64" t="s">
        <v>15</v>
      </c>
      <c r="F7" s="65"/>
      <c r="G7" s="65"/>
      <c r="H7" s="65"/>
      <c r="I7" s="65" t="s">
        <v>20</v>
      </c>
      <c r="J7" s="65"/>
      <c r="K7" s="65"/>
      <c r="L7" s="66"/>
      <c r="O7" s="21"/>
      <c r="P7" s="16" t="s">
        <v>3</v>
      </c>
      <c r="Q7" s="23">
        <v>20</v>
      </c>
      <c r="R7" s="17" t="s">
        <v>4</v>
      </c>
      <c r="T7" s="64" t="s">
        <v>15</v>
      </c>
      <c r="U7" s="65"/>
      <c r="V7" s="65"/>
      <c r="W7" s="65"/>
      <c r="X7" s="65" t="s">
        <v>20</v>
      </c>
      <c r="Y7" s="65"/>
      <c r="Z7" s="65"/>
      <c r="AA7" s="66"/>
    </row>
    <row r="8" spans="1:29" ht="24.95" customHeight="1" thickBot="1">
      <c r="A8" s="16" t="s">
        <v>5</v>
      </c>
      <c r="B8" s="28">
        <v>1.345</v>
      </c>
      <c r="C8" s="1"/>
      <c r="E8" s="64" t="s">
        <v>16</v>
      </c>
      <c r="F8" s="65"/>
      <c r="G8" s="65"/>
      <c r="H8" s="65"/>
      <c r="I8" s="65" t="s">
        <v>21</v>
      </c>
      <c r="J8" s="65"/>
      <c r="K8" s="65"/>
      <c r="L8" s="66"/>
      <c r="O8" s="21"/>
      <c r="P8" s="16" t="s">
        <v>5</v>
      </c>
      <c r="Q8" s="24">
        <v>140.5</v>
      </c>
      <c r="R8" s="1"/>
      <c r="T8" s="64" t="s">
        <v>16</v>
      </c>
      <c r="U8" s="65"/>
      <c r="V8" s="65"/>
      <c r="W8" s="65"/>
      <c r="X8" s="65" t="s">
        <v>21</v>
      </c>
      <c r="Y8" s="65"/>
      <c r="Z8" s="65"/>
      <c r="AA8" s="66"/>
    </row>
    <row r="9" spans="1:29" ht="24.95" customHeight="1" thickBot="1">
      <c r="A9" s="16" t="s">
        <v>7</v>
      </c>
      <c r="B9" s="29">
        <v>30</v>
      </c>
      <c r="C9" s="1"/>
      <c r="E9" s="64" t="s">
        <v>18</v>
      </c>
      <c r="F9" s="65"/>
      <c r="G9" s="65"/>
      <c r="H9" s="65"/>
      <c r="I9" s="65" t="s">
        <v>23</v>
      </c>
      <c r="J9" s="65"/>
      <c r="K9" s="65"/>
      <c r="L9" s="66"/>
      <c r="O9" s="21"/>
      <c r="P9" s="16" t="s">
        <v>7</v>
      </c>
      <c r="Q9" s="25">
        <v>30</v>
      </c>
      <c r="R9" s="1"/>
      <c r="T9" s="64" t="s">
        <v>18</v>
      </c>
      <c r="U9" s="65"/>
      <c r="V9" s="65"/>
      <c r="W9" s="65"/>
      <c r="X9" s="65" t="s">
        <v>23</v>
      </c>
      <c r="Y9" s="65"/>
      <c r="Z9" s="65"/>
      <c r="AA9" s="66"/>
    </row>
    <row r="10" spans="1:29" ht="24.95" customHeight="1" thickBot="1">
      <c r="A10" s="16" t="s">
        <v>6</v>
      </c>
      <c r="B10" s="30">
        <v>50</v>
      </c>
      <c r="C10" s="1"/>
      <c r="E10" s="64" t="s">
        <v>17</v>
      </c>
      <c r="F10" s="65"/>
      <c r="G10" s="65"/>
      <c r="H10" s="65"/>
      <c r="I10" s="65" t="s">
        <v>22</v>
      </c>
      <c r="J10" s="65"/>
      <c r="K10" s="65"/>
      <c r="L10" s="66"/>
      <c r="O10" s="21"/>
      <c r="P10" s="16" t="s">
        <v>6</v>
      </c>
      <c r="Q10" s="26">
        <v>50</v>
      </c>
      <c r="R10" s="1"/>
      <c r="T10" s="64" t="s">
        <v>17</v>
      </c>
      <c r="U10" s="65"/>
      <c r="V10" s="65"/>
      <c r="W10" s="65"/>
      <c r="X10" s="65" t="s">
        <v>22</v>
      </c>
      <c r="Y10" s="65"/>
      <c r="Z10" s="65"/>
      <c r="AA10" s="66"/>
    </row>
    <row r="11" spans="1:29" ht="24.75" customHeight="1" thickBot="1">
      <c r="A11" s="70" t="s">
        <v>34</v>
      </c>
      <c r="B11" s="71"/>
      <c r="C11" s="71"/>
      <c r="D11" s="71"/>
      <c r="E11" s="71"/>
      <c r="F11" s="71"/>
      <c r="G11" s="71"/>
      <c r="H11" s="71"/>
      <c r="I11" s="71"/>
      <c r="J11" s="71"/>
      <c r="K11" s="71"/>
      <c r="L11" s="72"/>
      <c r="O11" s="21"/>
      <c r="P11" s="70" t="s">
        <v>34</v>
      </c>
      <c r="Q11" s="71"/>
      <c r="R11" s="71"/>
      <c r="S11" s="71"/>
      <c r="T11" s="71"/>
      <c r="U11" s="71"/>
      <c r="V11" s="71"/>
      <c r="W11" s="71"/>
      <c r="X11" s="71"/>
      <c r="Y11" s="71"/>
      <c r="Z11" s="71"/>
      <c r="AA11" s="72"/>
    </row>
    <row r="12" spans="1:29" ht="20.100000000000001" customHeight="1" thickBot="1">
      <c r="F12" s="50" t="s">
        <v>11</v>
      </c>
      <c r="G12" s="51"/>
      <c r="O12" s="21"/>
      <c r="U12" s="50" t="s">
        <v>11</v>
      </c>
      <c r="V12" s="51"/>
    </row>
    <row r="13" spans="1:29" ht="20.100000000000001" customHeight="1" thickBot="1">
      <c r="A13" s="38" t="s">
        <v>27</v>
      </c>
      <c r="B13" s="39"/>
      <c r="C13" s="7"/>
      <c r="D13" s="44" t="s">
        <v>28</v>
      </c>
      <c r="E13" s="45"/>
      <c r="F13" s="12" t="s">
        <v>30</v>
      </c>
      <c r="G13" s="8" t="s">
        <v>31</v>
      </c>
      <c r="H13" s="44" t="s">
        <v>29</v>
      </c>
      <c r="I13" s="45"/>
      <c r="K13" s="61" t="s">
        <v>37</v>
      </c>
      <c r="L13" s="62"/>
      <c r="M13" s="62"/>
      <c r="N13" s="62"/>
      <c r="O13" s="21"/>
      <c r="P13" s="38" t="s">
        <v>27</v>
      </c>
      <c r="Q13" s="39"/>
      <c r="R13" s="7"/>
      <c r="S13" s="44" t="s">
        <v>28</v>
      </c>
      <c r="T13" s="45"/>
      <c r="U13" s="12" t="s">
        <v>30</v>
      </c>
      <c r="V13" s="8" t="s">
        <v>31</v>
      </c>
      <c r="W13" s="44" t="s">
        <v>29</v>
      </c>
      <c r="X13" s="45"/>
      <c r="Z13" s="61" t="s">
        <v>37</v>
      </c>
      <c r="AA13" s="62"/>
      <c r="AB13" s="62"/>
      <c r="AC13" s="62"/>
    </row>
    <row r="14" spans="1:29" ht="20.100000000000001" customHeight="1" thickBot="1">
      <c r="A14" s="40"/>
      <c r="B14" s="41"/>
      <c r="C14" s="9"/>
      <c r="D14" s="46" t="s">
        <v>12</v>
      </c>
      <c r="E14" s="47"/>
      <c r="F14" s="14">
        <f>H14/B10*0.1</f>
        <v>0.4</v>
      </c>
      <c r="G14" s="15">
        <f>F14*10</f>
        <v>4</v>
      </c>
      <c r="H14" s="52">
        <f>B6*B7/100</f>
        <v>200</v>
      </c>
      <c r="I14" s="53"/>
      <c r="K14" s="62"/>
      <c r="L14" s="62"/>
      <c r="M14" s="62"/>
      <c r="N14" s="62"/>
      <c r="O14" s="21"/>
      <c r="P14" s="40"/>
      <c r="Q14" s="41"/>
      <c r="R14" s="9"/>
      <c r="S14" s="46" t="s">
        <v>12</v>
      </c>
      <c r="T14" s="47"/>
      <c r="U14" s="14">
        <f>W14/Q10*0.1</f>
        <v>0.8</v>
      </c>
      <c r="V14" s="15">
        <f>U14*10</f>
        <v>8</v>
      </c>
      <c r="W14" s="52">
        <f>Q6*Q7/100</f>
        <v>400</v>
      </c>
      <c r="X14" s="53"/>
      <c r="Z14" s="62"/>
      <c r="AA14" s="62"/>
      <c r="AB14" s="62"/>
      <c r="AC14" s="62"/>
    </row>
    <row r="15" spans="1:29" ht="20.100000000000001" customHeight="1" thickBot="1">
      <c r="A15" s="40"/>
      <c r="B15" s="41"/>
      <c r="C15" s="9"/>
      <c r="D15" s="46" t="s">
        <v>47</v>
      </c>
      <c r="E15" s="47"/>
      <c r="F15" s="14">
        <f>H15/B10*0.1</f>
        <v>0.2</v>
      </c>
      <c r="G15" s="15">
        <f>F15*10</f>
        <v>2</v>
      </c>
      <c r="H15" s="52">
        <f>B6*B7/100/2</f>
        <v>100</v>
      </c>
      <c r="I15" s="53"/>
      <c r="K15" s="62"/>
      <c r="L15" s="62"/>
      <c r="M15" s="62"/>
      <c r="N15" s="62"/>
      <c r="O15" s="21"/>
      <c r="P15" s="40"/>
      <c r="Q15" s="41"/>
      <c r="R15" s="9"/>
      <c r="S15" s="46" t="s">
        <v>47</v>
      </c>
      <c r="T15" s="47"/>
      <c r="U15" s="14">
        <f>W15/Q10*0.1</f>
        <v>0.4</v>
      </c>
      <c r="V15" s="15">
        <f>U15*10</f>
        <v>4</v>
      </c>
      <c r="W15" s="52">
        <f>Q6*Q7/100/2</f>
        <v>200</v>
      </c>
      <c r="X15" s="53"/>
      <c r="Z15" s="62"/>
      <c r="AA15" s="62"/>
      <c r="AB15" s="62"/>
      <c r="AC15" s="62"/>
    </row>
    <row r="16" spans="1:29" ht="20.100000000000001" customHeight="1" thickBot="1">
      <c r="A16" s="42"/>
      <c r="B16" s="43"/>
      <c r="C16" s="10"/>
      <c r="D16" s="48" t="s">
        <v>13</v>
      </c>
      <c r="E16" s="49"/>
      <c r="F16" s="13">
        <f>H16/B10*0.1</f>
        <v>4.0000000000000008E-2</v>
      </c>
      <c r="G16" s="11">
        <f>F16*10</f>
        <v>0.40000000000000008</v>
      </c>
      <c r="H16" s="54">
        <f>B6*B7/100*B7/100</f>
        <v>20</v>
      </c>
      <c r="I16" s="55"/>
      <c r="K16" s="63"/>
      <c r="L16" s="63"/>
      <c r="M16" s="63"/>
      <c r="N16" s="63"/>
      <c r="O16" s="21"/>
      <c r="P16" s="42"/>
      <c r="Q16" s="43"/>
      <c r="R16" s="10"/>
      <c r="S16" s="48" t="s">
        <v>13</v>
      </c>
      <c r="T16" s="49"/>
      <c r="U16" s="13">
        <f>W16/Q10*0.1</f>
        <v>0.16000000000000003</v>
      </c>
      <c r="V16" s="11">
        <f>U16*10</f>
        <v>1.6000000000000003</v>
      </c>
      <c r="W16" s="54">
        <f>Q6*Q7/100*Q7/100</f>
        <v>80</v>
      </c>
      <c r="X16" s="55"/>
      <c r="Z16" s="63"/>
      <c r="AA16" s="63"/>
      <c r="AB16" s="63"/>
      <c r="AC16" s="63"/>
    </row>
    <row r="17" spans="1:29" ht="20.100000000000001" customHeight="1">
      <c r="O17" s="21"/>
    </row>
    <row r="18" spans="1:29" ht="20.100000000000001" customHeight="1">
      <c r="A18" s="37" t="s">
        <v>26</v>
      </c>
      <c r="B18" s="37"/>
      <c r="I18" s="61" t="s">
        <v>36</v>
      </c>
      <c r="J18" s="62"/>
      <c r="K18" s="62"/>
      <c r="L18" s="62"/>
      <c r="O18" s="21"/>
      <c r="P18" s="37" t="s">
        <v>26</v>
      </c>
      <c r="Q18" s="37"/>
      <c r="X18" s="61" t="s">
        <v>36</v>
      </c>
      <c r="Y18" s="62"/>
      <c r="Z18" s="62"/>
      <c r="AA18" s="62"/>
    </row>
    <row r="19" spans="1:29" ht="20.100000000000001" customHeight="1">
      <c r="A19" s="5" t="s">
        <v>24</v>
      </c>
      <c r="B19" s="4"/>
      <c r="D19" s="60"/>
      <c r="E19" s="56" t="s">
        <v>32</v>
      </c>
      <c r="F19" s="57"/>
      <c r="I19" s="62"/>
      <c r="J19" s="62"/>
      <c r="K19" s="62"/>
      <c r="L19" s="62"/>
      <c r="O19" s="21"/>
      <c r="P19" s="5" t="s">
        <v>24</v>
      </c>
      <c r="Q19" s="4"/>
      <c r="S19" s="60"/>
      <c r="T19" s="56" t="s">
        <v>32</v>
      </c>
      <c r="U19" s="57"/>
      <c r="X19" s="62"/>
      <c r="Y19" s="62"/>
      <c r="Z19" s="62"/>
      <c r="AA19" s="62"/>
    </row>
    <row r="20" spans="1:29" ht="20.100000000000001" customHeight="1">
      <c r="A20" s="3" t="s">
        <v>8</v>
      </c>
      <c r="B20" s="31">
        <f>B8</f>
        <v>1.345</v>
      </c>
      <c r="D20" s="60"/>
      <c r="E20" s="57"/>
      <c r="F20" s="57"/>
      <c r="I20" s="62"/>
      <c r="J20" s="62"/>
      <c r="K20" s="62"/>
      <c r="L20" s="62"/>
      <c r="O20" s="21"/>
      <c r="P20" s="3" t="s">
        <v>8</v>
      </c>
      <c r="Q20" s="18">
        <f>Q8</f>
        <v>140.5</v>
      </c>
      <c r="S20" s="60"/>
      <c r="T20" s="57"/>
      <c r="U20" s="57"/>
      <c r="X20" s="62"/>
      <c r="Y20" s="62"/>
      <c r="Z20" s="62"/>
      <c r="AA20" s="62"/>
    </row>
    <row r="21" spans="1:29" ht="20.100000000000001" customHeight="1">
      <c r="A21" s="3" t="s">
        <v>9</v>
      </c>
      <c r="B21" s="31">
        <f>B8+(B9/10000)</f>
        <v>1.3479999999999999</v>
      </c>
      <c r="D21" s="60"/>
      <c r="E21" s="57"/>
      <c r="F21" s="57"/>
      <c r="I21" s="63"/>
      <c r="J21" s="63"/>
      <c r="K21" s="63"/>
      <c r="L21" s="63"/>
      <c r="O21" s="21"/>
      <c r="P21" s="3" t="s">
        <v>9</v>
      </c>
      <c r="Q21" s="18">
        <f>Q8+(Q9/100)</f>
        <v>140.80000000000001</v>
      </c>
      <c r="S21" s="60"/>
      <c r="T21" s="57"/>
      <c r="U21" s="57"/>
      <c r="X21" s="63"/>
      <c r="Y21" s="63"/>
      <c r="Z21" s="63"/>
      <c r="AA21" s="63"/>
    </row>
    <row r="22" spans="1:29" ht="20.100000000000001" customHeight="1">
      <c r="A22" s="3" t="s">
        <v>6</v>
      </c>
      <c r="B22" s="31">
        <f>B8-(B10/10000)</f>
        <v>1.34</v>
      </c>
      <c r="D22" s="60"/>
      <c r="E22" s="57"/>
      <c r="F22" s="57"/>
      <c r="O22" s="21"/>
      <c r="P22" s="3" t="s">
        <v>6</v>
      </c>
      <c r="Q22" s="18">
        <f>Q8-(Q10/100)</f>
        <v>140</v>
      </c>
      <c r="S22" s="60"/>
      <c r="T22" s="57"/>
      <c r="U22" s="57"/>
    </row>
    <row r="23" spans="1:29" ht="20.100000000000001" customHeight="1">
      <c r="B23" s="32"/>
      <c r="H23" s="61" t="s">
        <v>35</v>
      </c>
      <c r="I23" s="62"/>
      <c r="J23" s="62"/>
      <c r="K23" s="62"/>
      <c r="O23" s="21"/>
      <c r="Q23" s="19"/>
      <c r="W23" s="61" t="s">
        <v>35</v>
      </c>
      <c r="X23" s="62"/>
      <c r="Y23" s="62"/>
      <c r="Z23" s="62"/>
    </row>
    <row r="24" spans="1:29" ht="20.100000000000001" customHeight="1">
      <c r="A24" s="6" t="s">
        <v>25</v>
      </c>
      <c r="B24" s="33"/>
      <c r="D24" s="60"/>
      <c r="E24" s="58" t="s">
        <v>33</v>
      </c>
      <c r="F24" s="59"/>
      <c r="H24" s="62"/>
      <c r="I24" s="62"/>
      <c r="J24" s="62"/>
      <c r="K24" s="62"/>
      <c r="O24" s="21"/>
      <c r="P24" s="6" t="s">
        <v>25</v>
      </c>
      <c r="Q24" s="20"/>
      <c r="S24" s="60"/>
      <c r="T24" s="58" t="s">
        <v>33</v>
      </c>
      <c r="U24" s="59"/>
      <c r="W24" s="62"/>
      <c r="X24" s="62"/>
      <c r="Y24" s="62"/>
      <c r="Z24" s="62"/>
    </row>
    <row r="25" spans="1:29" ht="20.100000000000001" customHeight="1">
      <c r="A25" s="2" t="s">
        <v>10</v>
      </c>
      <c r="B25" s="33">
        <f>B8</f>
        <v>1.345</v>
      </c>
      <c r="D25" s="60"/>
      <c r="E25" s="59"/>
      <c r="F25" s="59"/>
      <c r="H25" s="62"/>
      <c r="I25" s="62"/>
      <c r="J25" s="62"/>
      <c r="K25" s="62"/>
      <c r="O25" s="21"/>
      <c r="P25" s="2" t="s">
        <v>10</v>
      </c>
      <c r="Q25" s="20">
        <f>Q8</f>
        <v>140.5</v>
      </c>
      <c r="S25" s="60"/>
      <c r="T25" s="59"/>
      <c r="U25" s="59"/>
      <c r="W25" s="62"/>
      <c r="X25" s="62"/>
      <c r="Y25" s="62"/>
      <c r="Z25" s="62"/>
    </row>
    <row r="26" spans="1:29" ht="20.100000000000001" customHeight="1">
      <c r="A26" s="2" t="s">
        <v>7</v>
      </c>
      <c r="B26" s="33">
        <f>B8-(B9/10000)</f>
        <v>1.3420000000000001</v>
      </c>
      <c r="D26" s="60"/>
      <c r="E26" s="59"/>
      <c r="F26" s="59"/>
      <c r="H26" s="63"/>
      <c r="I26" s="63"/>
      <c r="J26" s="63"/>
      <c r="K26" s="63"/>
      <c r="O26" s="21"/>
      <c r="P26" s="2" t="s">
        <v>7</v>
      </c>
      <c r="Q26" s="20">
        <f>Q8-(Q9/100)</f>
        <v>140.19999999999999</v>
      </c>
      <c r="S26" s="60"/>
      <c r="T26" s="59"/>
      <c r="U26" s="59"/>
      <c r="W26" s="63"/>
      <c r="X26" s="63"/>
      <c r="Y26" s="63"/>
      <c r="Z26" s="63"/>
    </row>
    <row r="27" spans="1:29" ht="20.100000000000001" customHeight="1">
      <c r="A27" s="2" t="s">
        <v>6</v>
      </c>
      <c r="B27" s="33">
        <f>B8+(B10/10000)</f>
        <v>1.3499999999999999</v>
      </c>
      <c r="D27" s="60"/>
      <c r="E27" s="59"/>
      <c r="F27" s="59"/>
      <c r="O27" s="21"/>
      <c r="P27" s="2" t="s">
        <v>6</v>
      </c>
      <c r="Q27" s="20">
        <f>Q8+(Q10/100)</f>
        <v>141</v>
      </c>
      <c r="S27" s="60"/>
      <c r="T27" s="59"/>
      <c r="U27" s="59"/>
    </row>
    <row r="28" spans="1:29">
      <c r="A28" s="73"/>
      <c r="B28" s="73"/>
      <c r="C28" s="73"/>
      <c r="D28" s="73"/>
      <c r="E28" s="73"/>
      <c r="F28" s="73"/>
      <c r="G28" s="73"/>
      <c r="H28" s="73"/>
      <c r="I28" s="73"/>
      <c r="J28" s="73"/>
      <c r="K28" s="73"/>
      <c r="L28" s="73"/>
      <c r="M28" s="73"/>
      <c r="N28" s="73"/>
      <c r="O28" s="21"/>
      <c r="P28" s="74"/>
      <c r="Q28" s="74"/>
      <c r="R28" s="74"/>
      <c r="S28" s="74"/>
      <c r="T28" s="74"/>
      <c r="U28" s="74"/>
      <c r="V28" s="74"/>
      <c r="W28" s="74"/>
      <c r="X28" s="74"/>
      <c r="Y28" s="74"/>
      <c r="Z28" s="74"/>
      <c r="AA28" s="74"/>
      <c r="AB28" s="74"/>
      <c r="AC28" s="74"/>
    </row>
    <row r="29" spans="1:29">
      <c r="A29" s="73"/>
      <c r="B29" s="73"/>
      <c r="C29" s="73"/>
      <c r="D29" s="73"/>
      <c r="E29" s="73"/>
      <c r="F29" s="73"/>
      <c r="G29" s="73"/>
      <c r="H29" s="73"/>
      <c r="I29" s="73"/>
      <c r="J29" s="73"/>
      <c r="K29" s="73"/>
      <c r="L29" s="73"/>
      <c r="M29" s="73"/>
      <c r="N29" s="73"/>
      <c r="O29" s="21"/>
      <c r="P29" s="74"/>
      <c r="Q29" s="74"/>
      <c r="R29" s="74"/>
      <c r="S29" s="74"/>
      <c r="T29" s="74"/>
      <c r="U29" s="74"/>
      <c r="V29" s="74"/>
      <c r="W29" s="74"/>
      <c r="X29" s="74"/>
      <c r="Y29" s="74"/>
      <c r="Z29" s="74"/>
      <c r="AA29" s="74"/>
      <c r="AB29" s="74"/>
      <c r="AC29" s="74"/>
    </row>
    <row r="30" spans="1:29" ht="14.25" customHeight="1">
      <c r="A30" s="75" t="s">
        <v>41</v>
      </c>
      <c r="B30" s="75"/>
      <c r="C30" s="75"/>
      <c r="D30" s="75" t="s">
        <v>42</v>
      </c>
      <c r="E30" s="75"/>
      <c r="F30" s="75"/>
      <c r="G30" s="75"/>
      <c r="H30" s="75" t="s">
        <v>43</v>
      </c>
      <c r="I30" s="75"/>
      <c r="J30" s="75"/>
      <c r="K30" s="75"/>
      <c r="L30" s="75" t="s">
        <v>50</v>
      </c>
      <c r="M30" s="75"/>
      <c r="N30" s="75"/>
      <c r="O30" s="75"/>
      <c r="P30" s="35" t="s">
        <v>40</v>
      </c>
      <c r="Q30" s="35"/>
      <c r="R30" s="35"/>
      <c r="S30" s="36" t="s">
        <v>45</v>
      </c>
      <c r="T30" s="36"/>
      <c r="U30" s="36"/>
      <c r="V30" s="36"/>
      <c r="W30" s="36"/>
      <c r="X30" s="36"/>
      <c r="Y30" s="36"/>
      <c r="Z30" s="36"/>
      <c r="AA30" s="36"/>
      <c r="AB30" s="36"/>
      <c r="AC30" s="36"/>
    </row>
    <row r="31" spans="1:29" ht="14.25" customHeight="1">
      <c r="A31" s="76"/>
      <c r="B31" s="76"/>
      <c r="C31" s="76"/>
      <c r="D31" s="76"/>
      <c r="E31" s="76"/>
      <c r="F31" s="76"/>
      <c r="G31" s="76"/>
      <c r="H31" s="76"/>
      <c r="I31" s="76"/>
      <c r="J31" s="76"/>
      <c r="K31" s="76"/>
      <c r="L31" s="76"/>
      <c r="M31" s="76"/>
      <c r="N31" s="76"/>
      <c r="O31" s="76"/>
      <c r="P31" s="35"/>
      <c r="Q31" s="35"/>
      <c r="R31" s="35"/>
      <c r="S31" s="36"/>
      <c r="T31" s="36"/>
      <c r="U31" s="36"/>
      <c r="V31" s="36"/>
      <c r="W31" s="36"/>
      <c r="X31" s="36"/>
      <c r="Y31" s="36"/>
      <c r="Z31" s="36"/>
      <c r="AA31" s="36"/>
      <c r="AB31" s="36"/>
      <c r="AC31" s="36"/>
    </row>
    <row r="32" spans="1:29">
      <c r="A32" s="77"/>
      <c r="B32" s="77"/>
      <c r="C32" s="77"/>
      <c r="D32" s="77"/>
      <c r="E32" s="77"/>
      <c r="F32" s="77"/>
      <c r="G32" s="77"/>
      <c r="H32" s="77"/>
      <c r="I32" s="77"/>
      <c r="J32" s="77"/>
      <c r="K32" s="77"/>
      <c r="L32" s="77"/>
      <c r="M32" s="77"/>
      <c r="N32" s="77"/>
      <c r="O32" s="77"/>
      <c r="P32" s="35"/>
      <c r="Q32" s="35"/>
      <c r="R32" s="35"/>
      <c r="S32" s="36"/>
      <c r="T32" s="36"/>
      <c r="U32" s="36"/>
      <c r="V32" s="36"/>
      <c r="W32" s="36"/>
      <c r="X32" s="36"/>
      <c r="Y32" s="36"/>
      <c r="Z32" s="36"/>
      <c r="AA32" s="36"/>
      <c r="AB32" s="36"/>
      <c r="AC32" s="36"/>
    </row>
    <row r="33" spans="1:29" ht="14.25" customHeight="1">
      <c r="A33" s="78" t="s">
        <v>44</v>
      </c>
      <c r="B33" s="78"/>
      <c r="C33" s="78"/>
      <c r="D33" s="78"/>
      <c r="E33" s="78"/>
      <c r="F33" s="78"/>
      <c r="G33" s="78"/>
      <c r="H33" s="75" t="s">
        <v>46</v>
      </c>
      <c r="I33" s="75"/>
      <c r="J33" s="75"/>
      <c r="K33" s="75"/>
      <c r="L33" s="75"/>
      <c r="M33" s="75"/>
      <c r="N33" s="75"/>
      <c r="O33" s="75"/>
      <c r="P33" s="35"/>
      <c r="Q33" s="35"/>
      <c r="R33" s="35"/>
      <c r="S33" s="36"/>
      <c r="T33" s="36"/>
      <c r="U33" s="36"/>
      <c r="V33" s="36"/>
      <c r="W33" s="36"/>
      <c r="X33" s="36"/>
      <c r="Y33" s="36"/>
      <c r="Z33" s="36"/>
      <c r="AA33" s="36"/>
      <c r="AB33" s="36"/>
      <c r="AC33" s="36"/>
    </row>
    <row r="34" spans="1:29" ht="14.25" customHeight="1">
      <c r="A34" s="79"/>
      <c r="B34" s="79"/>
      <c r="C34" s="79"/>
      <c r="D34" s="79"/>
      <c r="E34" s="79"/>
      <c r="F34" s="79"/>
      <c r="G34" s="79"/>
      <c r="H34" s="76"/>
      <c r="I34" s="76"/>
      <c r="J34" s="76"/>
      <c r="K34" s="76"/>
      <c r="L34" s="76"/>
      <c r="M34" s="76"/>
      <c r="N34" s="76"/>
      <c r="O34" s="76"/>
      <c r="P34" s="35"/>
      <c r="Q34" s="35"/>
      <c r="R34" s="35"/>
      <c r="S34" s="36"/>
      <c r="T34" s="36"/>
      <c r="U34" s="36"/>
      <c r="V34" s="36"/>
      <c r="W34" s="36"/>
      <c r="X34" s="36"/>
      <c r="Y34" s="36"/>
      <c r="Z34" s="36"/>
      <c r="AA34" s="36"/>
      <c r="AB34" s="36"/>
      <c r="AC34" s="36"/>
    </row>
  </sheetData>
  <sheetProtection password="B28E" sheet="1" objects="1" scenarios="1" selectLockedCells="1"/>
  <mergeCells count="73">
    <mergeCell ref="W4:AC4"/>
    <mergeCell ref="T6:W6"/>
    <mergeCell ref="X6:AA6"/>
    <mergeCell ref="P28:AC29"/>
    <mergeCell ref="W23:Z26"/>
    <mergeCell ref="S24:S27"/>
    <mergeCell ref="T24:U27"/>
    <mergeCell ref="P18:Q18"/>
    <mergeCell ref="X18:AA21"/>
    <mergeCell ref="S19:S22"/>
    <mergeCell ref="T19:U22"/>
    <mergeCell ref="X7:AA7"/>
    <mergeCell ref="T8:W8"/>
    <mergeCell ref="X8:AA8"/>
    <mergeCell ref="A1:AC3"/>
    <mergeCell ref="S15:T15"/>
    <mergeCell ref="W15:X15"/>
    <mergeCell ref="S16:T16"/>
    <mergeCell ref="W16:X16"/>
    <mergeCell ref="T10:W10"/>
    <mergeCell ref="X10:AA10"/>
    <mergeCell ref="P11:AA11"/>
    <mergeCell ref="U12:V12"/>
    <mergeCell ref="P13:Q16"/>
    <mergeCell ref="S13:T13"/>
    <mergeCell ref="W13:X13"/>
    <mergeCell ref="Z13:AC16"/>
    <mergeCell ref="S14:T14"/>
    <mergeCell ref="W14:X14"/>
    <mergeCell ref="T7:W7"/>
    <mergeCell ref="T9:W9"/>
    <mergeCell ref="X9:AA9"/>
    <mergeCell ref="H4:N4"/>
    <mergeCell ref="A4:G4"/>
    <mergeCell ref="A11:L11"/>
    <mergeCell ref="E8:H8"/>
    <mergeCell ref="E10:H10"/>
    <mergeCell ref="E9:H9"/>
    <mergeCell ref="I6:L6"/>
    <mergeCell ref="I7:L7"/>
    <mergeCell ref="I8:L8"/>
    <mergeCell ref="I10:L10"/>
    <mergeCell ref="I9:L9"/>
    <mergeCell ref="E7:H7"/>
    <mergeCell ref="E6:H6"/>
    <mergeCell ref="P4:V4"/>
    <mergeCell ref="F12:G12"/>
    <mergeCell ref="H13:I13"/>
    <mergeCell ref="H14:I14"/>
    <mergeCell ref="H15:I15"/>
    <mergeCell ref="H16:I16"/>
    <mergeCell ref="P30:R34"/>
    <mergeCell ref="S30:AC34"/>
    <mergeCell ref="A18:B18"/>
    <mergeCell ref="A13:B16"/>
    <mergeCell ref="D13:E13"/>
    <mergeCell ref="D14:E14"/>
    <mergeCell ref="D15:E15"/>
    <mergeCell ref="D16:E16"/>
    <mergeCell ref="E19:F22"/>
    <mergeCell ref="E24:F27"/>
    <mergeCell ref="D19:D22"/>
    <mergeCell ref="D24:D27"/>
    <mergeCell ref="K13:N16"/>
    <mergeCell ref="H23:K26"/>
    <mergeCell ref="I18:L21"/>
    <mergeCell ref="A28:N29"/>
    <mergeCell ref="A33:G34"/>
    <mergeCell ref="H33:O34"/>
    <mergeCell ref="A30:C31"/>
    <mergeCell ref="D30:G31"/>
    <mergeCell ref="H30:K31"/>
    <mergeCell ref="L30:O31"/>
  </mergeCells>
  <hyperlinks>
    <hyperlink ref="A33:G34" r:id="rId1" display="web : www.fxborssa.com"/>
    <hyperlink ref="H33:O34" r:id="rId2" display="web2 : www.sherifkhorshied.com"/>
    <hyperlink ref="A30:C31" r:id="rId3" display="mail : Info@fxborssa.com"/>
    <hyperlink ref="D30:G31" r:id="rId4" display="Facebook : sherifkhorshied"/>
    <hyperlink ref="H30:K31" r:id="rId5" display="facebook2 : fxborsssa"/>
    <hyperlink ref="L30:O31" r:id="rId6" display="youtube : fxborssa"/>
  </hyperlinks>
  <pageMargins left="0.7" right="0.7" top="0.75" bottom="0.75" header="0.3" footer="0.3"/>
  <pageSetup paperSize="9" orientation="portrait" horizontalDpi="200" verticalDpi="200" r:id="rId7"/>
  <drawing r:id="rId8"/>
</worksheet>
</file>

<file path=xl/worksheets/sheet2.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3</vt:i4>
      </vt:variant>
    </vt:vector>
  </HeadingPairs>
  <TitlesOfParts>
    <vt:vector size="3" baseType="lpstr">
      <vt:lpstr>ورقة1</vt:lpstr>
      <vt:lpstr>ورقة2</vt:lpstr>
      <vt:lpstr>ورقة3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2006-09-13T11:26:54Z</dcterms:created>
  <dcterms:modified xsi:type="dcterms:W3CDTF">2017-05-02T11:23:06Z</dcterms:modified>
</cp:coreProperties>
</file>